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ThisWorkbook"/>
  <xr:revisionPtr revIDLastSave="0" documentId="13_ncr:1_{646C8F63-E484-4FB8-84A7-5812041A5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BS Infrastructure 30 Sep 22" sheetId="10" r:id="rId1"/>
    <sheet name="Pantheon 30 Sep 22" sheetId="5" r:id="rId2"/>
    <sheet name="M&amp;G RED 30 Sep 22" sheetId="1" r:id="rId3"/>
    <sheet name="Adams Street 30 Sep 22" sheetId="12" r:id="rId4"/>
    <sheet name="HarbourVest 30 Sep 22" sheetId="6" r:id="rId5"/>
    <sheet name="Infracapital 30 Sep 22" sheetId="4" r:id="rId6"/>
  </sheets>
  <definedNames>
    <definedName name="Locat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0" l="1"/>
  <c r="H4" i="5" l="1"/>
  <c r="E5" i="4" l="1"/>
  <c r="E4" i="4" l="1"/>
  <c r="H8" i="10" l="1"/>
</calcChain>
</file>

<file path=xl/sharedStrings.xml><?xml version="1.0" encoding="utf-8"?>
<sst xmlns="http://schemas.openxmlformats.org/spreadsheetml/2006/main" count="84" uniqueCount="34">
  <si>
    <t>Investment</t>
  </si>
  <si>
    <t>Investment Details</t>
  </si>
  <si>
    <t>Characteristics</t>
  </si>
  <si>
    <t>Vintage Year</t>
  </si>
  <si>
    <t>Commitment Amount</t>
  </si>
  <si>
    <t>Investment Amounts</t>
  </si>
  <si>
    <t>IRR* (Local)</t>
  </si>
  <si>
    <t>Name</t>
  </si>
  <si>
    <t>Currency</t>
  </si>
  <si>
    <t xml:space="preserve">Total Distributed </t>
  </si>
  <si>
    <t xml:space="preserve">Unfunded Commitment </t>
  </si>
  <si>
    <t>TVPI* (Local)</t>
  </si>
  <si>
    <t>As of date</t>
  </si>
  <si>
    <t>GBP</t>
  </si>
  <si>
    <t>Pantheon Global Infrastructure Fund III</t>
  </si>
  <si>
    <t>USD</t>
  </si>
  <si>
    <t xml:space="preserve">Infracapital Partners III </t>
  </si>
  <si>
    <t>Committed</t>
  </si>
  <si>
    <t>Valuation</t>
  </si>
  <si>
    <t>Archmore International Infrastructure Fund I</t>
  </si>
  <si>
    <t>Fund</t>
  </si>
  <si>
    <t>Fund I</t>
  </si>
  <si>
    <t>Archmore International Infrastructure Fund III</t>
  </si>
  <si>
    <t>Fund III</t>
  </si>
  <si>
    <t>Infracapital Greenfield Partners II (Sterling) SCSp</t>
  </si>
  <si>
    <t>Drawn</t>
  </si>
  <si>
    <t>Undrawn</t>
  </si>
  <si>
    <t>Distribution</t>
  </si>
  <si>
    <t>M&amp;G Real Estate Debt Finance VI DAC</t>
  </si>
  <si>
    <t xml:space="preserve">Undrawn Commitment </t>
  </si>
  <si>
    <t>1.3x</t>
  </si>
  <si>
    <t>1.5x</t>
  </si>
  <si>
    <t>Adams Street Private Equity fund 30 September 2022</t>
  </si>
  <si>
    <t>Infrastructure Fund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</si>
</sst>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>
    <font>
      <sz val="10.5"/>
      <color theme="1"/>
      <name val="Frutiger 45 Light"/>
      <family val="2"/>
    </font>
    <font>
      <sz val="11"/>
      <color theme="1"/>
      <name val="Frutiger 45 Light"/>
      <family val="2"/>
      <scheme val="minor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  <font>
      <sz val="10.5"/>
      <name val="Frutiger 45 Light"/>
      <family val="2"/>
    </font>
    <font>
      <sz val="10"/>
      <name val="Arial"/>
      <family val="2"/>
    </font>
    <font>
      <sz val="10"/>
      <name val="Arial"/>
    </font>
    <font>
      <b/>
      <sz val="10.5"/>
      <color rgb="FFFF0000"/>
      <name val="Frutiger 45 Light"/>
    </font>
    <font>
      <b/>
      <sz val="9"/>
      <color theme="1"/>
      <name val="Frutiger 45 Light"/>
      <family val="2"/>
    </font>
    <font>
      <sz val="9"/>
      <color theme="1"/>
      <name val="Frutiger 45 Light"/>
      <family val="2"/>
    </font>
    <font>
      <b/>
      <sz val="18"/>
      <color rgb="FFFF0000"/>
      <name val="Frutiger 45 Light"/>
    </font>
    <font>
      <sz val="18"/>
      <color theme="1"/>
      <name val="Frutiger 45 Light"/>
    </font>
    <font>
      <b/>
      <sz val="18"/>
      <color theme="1"/>
      <name val="Frutiger 45 Light"/>
    </font>
    <font>
      <sz val="18"/>
      <color rgb="FFFF0000"/>
      <name val="Frutiger 45 Light"/>
      <family val="2"/>
    </font>
    <font>
      <sz val="10"/>
      <color rgb="FFFF0000"/>
      <name val="Frutiger 45 Light"/>
      <family val="2"/>
    </font>
    <font>
      <sz val="10"/>
      <color theme="1"/>
      <name val="Frutiger 45 Light"/>
      <family val="2"/>
    </font>
    <font>
      <sz val="11"/>
      <color theme="1"/>
      <name val="Gill Sans MT"/>
      <family val="2"/>
    </font>
    <font>
      <sz val="10.5"/>
      <color theme="1"/>
      <name val="Gill Sans MT"/>
      <family val="2"/>
    </font>
    <font>
      <b/>
      <sz val="11"/>
      <color theme="0"/>
      <name val="Gill Sans MT"/>
      <family val="2"/>
    </font>
    <font>
      <b/>
      <sz val="12"/>
      <color theme="0"/>
      <name val="Gill Sans MT"/>
      <family val="2"/>
    </font>
    <font>
      <b/>
      <sz val="10.5"/>
      <color theme="1"/>
      <name val="Gill Sans MT"/>
      <family val="2"/>
    </font>
    <font>
      <b/>
      <sz val="18"/>
      <color rgb="FFFF0000"/>
      <name val="Gill Sans MT"/>
      <family val="2"/>
    </font>
    <font>
      <sz val="18"/>
      <color theme="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1"/>
      <color rgb="FF000000"/>
      <name val="Gill Sans MT"/>
      <family val="2"/>
    </font>
    <font>
      <b/>
      <sz val="12"/>
      <name val="Gill Sans MT"/>
      <family val="2"/>
    </font>
    <font>
      <b/>
      <sz val="11"/>
      <name val="Gill Sans MT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28825A"/>
        <bgColor indexed="64"/>
      </patternFill>
    </fill>
    <fill>
      <patternFill patternType="solid">
        <fgColor theme="2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9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17" fillId="9" borderId="0" xfId="0" applyFont="1" applyFill="1"/>
    <xf numFmtId="0" fontId="0" fillId="9" borderId="0" xfId="0" applyFill="1"/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3" fillId="0" borderId="0" xfId="0" applyFont="1"/>
    <xf numFmtId="0" fontId="22" fillId="9" borderId="0" xfId="0" applyFont="1" applyFill="1"/>
    <xf numFmtId="0" fontId="23" fillId="9" borderId="0" xfId="0" applyFont="1" applyFill="1"/>
    <xf numFmtId="3" fontId="23" fillId="0" borderId="0" xfId="0" applyNumberFormat="1" applyFont="1"/>
    <xf numFmtId="14" fontId="23" fillId="0" borderId="0" xfId="0" applyNumberFormat="1" applyFont="1"/>
    <xf numFmtId="0" fontId="25" fillId="0" borderId="0" xfId="0" applyFont="1"/>
    <xf numFmtId="0" fontId="29" fillId="0" borderId="0" xfId="0" applyFont="1"/>
    <xf numFmtId="10" fontId="23" fillId="0" borderId="0" xfId="0" applyNumberFormat="1" applyFont="1"/>
    <xf numFmtId="0" fontId="30" fillId="0" borderId="0" xfId="20" applyFont="1"/>
    <xf numFmtId="0" fontId="31" fillId="0" borderId="0" xfId="0" applyFont="1"/>
    <xf numFmtId="0" fontId="32" fillId="10" borderId="0" xfId="20" applyFont="1" applyFill="1"/>
    <xf numFmtId="0" fontId="32" fillId="0" borderId="0" xfId="20" applyFont="1"/>
    <xf numFmtId="0" fontId="33" fillId="10" borderId="0" xfId="20" applyFont="1" applyFill="1"/>
    <xf numFmtId="0" fontId="34" fillId="9" borderId="0" xfId="0" applyFont="1" applyFill="1"/>
    <xf numFmtId="0" fontId="37" fillId="0" borderId="0" xfId="0" applyFont="1"/>
    <xf numFmtId="0" fontId="38" fillId="0" borderId="10" xfId="0" applyFont="1" applyBorder="1"/>
    <xf numFmtId="0" fontId="33" fillId="0" borderId="0" xfId="0" applyFont="1"/>
    <xf numFmtId="0" fontId="37" fillId="9" borderId="0" xfId="0" applyFont="1" applyFill="1"/>
    <xf numFmtId="0" fontId="38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3" fontId="37" fillId="0" borderId="10" xfId="0" applyNumberFormat="1" applyFont="1" applyBorder="1" applyAlignment="1">
      <alignment horizontal="center"/>
    </xf>
    <xf numFmtId="10" fontId="37" fillId="0" borderId="10" xfId="0" applyNumberFormat="1" applyFont="1" applyBorder="1" applyAlignment="1">
      <alignment horizontal="center"/>
    </xf>
    <xf numFmtId="4" fontId="37" fillId="0" borderId="10" xfId="0" applyNumberFormat="1" applyFont="1" applyBorder="1" applyAlignment="1">
      <alignment horizontal="center"/>
    </xf>
    <xf numFmtId="15" fontId="37" fillId="0" borderId="10" xfId="0" applyNumberFormat="1" applyFont="1" applyBorder="1" applyAlignment="1">
      <alignment horizontal="center"/>
    </xf>
    <xf numFmtId="0" fontId="39" fillId="0" borderId="15" xfId="20" applyFont="1" applyBorder="1" applyAlignment="1">
      <alignment horizontal="center" vertical="center"/>
    </xf>
    <xf numFmtId="0" fontId="39" fillId="0" borderId="16" xfId="20" applyFont="1" applyBorder="1" applyAlignment="1">
      <alignment horizontal="center" vertical="center"/>
    </xf>
    <xf numFmtId="4" fontId="39" fillId="0" borderId="16" xfId="20" applyNumberFormat="1" applyFont="1" applyBorder="1" applyAlignment="1">
      <alignment horizontal="center" vertical="center"/>
    </xf>
    <xf numFmtId="164" fontId="39" fillId="0" borderId="16" xfId="21" applyNumberFormat="1" applyFont="1" applyFill="1" applyBorder="1" applyAlignment="1">
      <alignment horizontal="center" vertical="center"/>
    </xf>
    <xf numFmtId="15" fontId="39" fillId="0" borderId="16" xfId="20" applyNumberFormat="1" applyFont="1" applyBorder="1" applyAlignment="1">
      <alignment horizontal="center" vertical="center"/>
    </xf>
    <xf numFmtId="0" fontId="33" fillId="10" borderId="10" xfId="0" applyFont="1" applyFill="1" applyBorder="1" applyAlignment="1">
      <alignment horizontal="left"/>
    </xf>
    <xf numFmtId="0" fontId="40" fillId="11" borderId="10" xfId="0" applyFont="1" applyFill="1" applyBorder="1" applyAlignment="1">
      <alignment vertical="center"/>
    </xf>
    <xf numFmtId="0" fontId="41" fillId="11" borderId="13" xfId="20" applyFont="1" applyFill="1" applyBorder="1" applyAlignment="1">
      <alignment horizontal="center" vertical="center"/>
    </xf>
    <xf numFmtId="0" fontId="41" fillId="11" borderId="14" xfId="20" applyFont="1" applyFill="1" applyBorder="1" applyAlignment="1">
      <alignment horizontal="center" vertical="center"/>
    </xf>
    <xf numFmtId="0" fontId="40" fillId="11" borderId="11" xfId="0" applyFont="1" applyFill="1" applyBorder="1" applyAlignment="1">
      <alignment horizontal="center" vertical="center"/>
    </xf>
    <xf numFmtId="0" fontId="40" fillId="11" borderId="12" xfId="0" applyFont="1" applyFill="1" applyBorder="1" applyAlignment="1">
      <alignment horizontal="center" vertical="center"/>
    </xf>
    <xf numFmtId="0" fontId="40" fillId="11" borderId="10" xfId="0" applyFont="1" applyFill="1" applyBorder="1" applyAlignment="1">
      <alignment horizontal="center" vertical="center"/>
    </xf>
    <xf numFmtId="0" fontId="35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40" fillId="11" borderId="17" xfId="0" applyFont="1" applyFill="1" applyBorder="1" applyAlignment="1">
      <alignment horizontal="center" vertical="center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1" fillId="0" borderId="0" xfId="0" applyFont="1" applyAlignment="1">
      <alignment wrapText="1"/>
    </xf>
    <xf numFmtId="14" fontId="28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27" fillId="0" borderId="0" xfId="0" applyFont="1" applyAlignment="1">
      <alignment wrapText="1"/>
    </xf>
    <xf numFmtId="0" fontId="0" fillId="0" borderId="17" xfId="0" applyBorder="1" applyAlignment="1">
      <alignment horizontal="center" vertical="center"/>
    </xf>
  </cellXfs>
  <cellStyles count="22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rmal 2" xfId="18" xr:uid="{C3C0B584-92A4-45F0-8281-1A739F65E402}"/>
    <cellStyle name="Normal 3" xfId="19" xr:uid="{385219E5-FB23-4929-AC20-B19F79922D77}"/>
    <cellStyle name="Normal 4" xfId="20" xr:uid="{FABB785C-E3FA-45D6-BCFF-6AB53B958DD9}"/>
    <cellStyle name="Note" xfId="15" builtinId="10" hidden="1"/>
    <cellStyle name="Output" xfId="10" builtinId="21" hidden="1"/>
    <cellStyle name="Percent 2" xfId="21" xr:uid="{A2CF9441-8F4D-4AAD-B131-0224523E356E}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2" defaultPivotStyle="PivotStyleLight16"/>
  <colors>
    <mruColors>
      <color rgb="FF28825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99060</xdr:colOff>
      <xdr:row>38</xdr:row>
      <xdr:rowOff>67856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169552-4991-637A-F84E-F685F9E4E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4360"/>
          <a:ext cx="10828020" cy="6666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23</xdr:col>
      <xdr:colOff>161179</xdr:colOff>
      <xdr:row>55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E615FE-0EF7-DEE5-3B6C-F3B0B3D9D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496428" cy="997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C041-BEEB-4B06-91E5-DB1510D48B8B}">
  <sheetPr codeName="Sheet1">
    <tabColor theme="0"/>
  </sheetPr>
  <dimension ref="A2:K8"/>
  <sheetViews>
    <sheetView tabSelected="1" zoomScale="90" zoomScaleNormal="90" workbookViewId="0">
      <selection activeCell="F14" sqref="F14"/>
    </sheetView>
  </sheetViews>
  <sheetFormatPr defaultColWidth="8.625" defaultRowHeight="17.25"/>
  <cols>
    <col min="1" max="1" width="45.125" style="13" bestFit="1" customWidth="1"/>
    <col min="2" max="2" width="12.25" style="13" bestFit="1" customWidth="1"/>
    <col min="3" max="3" width="9.375" style="13" bestFit="1" customWidth="1"/>
    <col min="4" max="4" width="21.25" style="13" bestFit="1" customWidth="1"/>
    <col min="5" max="5" width="13.125" style="13" bestFit="1" customWidth="1"/>
    <col min="6" max="6" width="16.25" style="13" bestFit="1" customWidth="1"/>
    <col min="7" max="7" width="13.125" style="13" bestFit="1" customWidth="1"/>
    <col min="8" max="8" width="22.25" style="13" bestFit="1" customWidth="1"/>
    <col min="9" max="9" width="12.125" style="13" bestFit="1" customWidth="1"/>
    <col min="10" max="10" width="13.375" style="13" bestFit="1" customWidth="1"/>
    <col min="11" max="11" width="9.875" style="13" bestFit="1" customWidth="1"/>
    <col min="12" max="16384" width="8.625" style="13"/>
  </cols>
  <sheetData>
    <row r="2" spans="1:11" ht="30" customHeight="1" thickBot="1">
      <c r="A2" s="17" t="s">
        <v>19</v>
      </c>
      <c r="B2" s="16"/>
      <c r="C2" s="16"/>
      <c r="D2" s="16"/>
    </row>
    <row r="3" spans="1:11" ht="25.15" customHeight="1" thickBot="1">
      <c r="A3" s="36" t="s">
        <v>20</v>
      </c>
      <c r="B3" s="36" t="s">
        <v>3</v>
      </c>
      <c r="C3" s="37" t="s">
        <v>8</v>
      </c>
      <c r="D3" s="37" t="s">
        <v>4</v>
      </c>
      <c r="E3" s="37" t="s">
        <v>17</v>
      </c>
      <c r="F3" s="37" t="s">
        <v>9</v>
      </c>
      <c r="G3" s="37" t="s">
        <v>18</v>
      </c>
      <c r="H3" s="37" t="s">
        <v>10</v>
      </c>
      <c r="I3" s="37" t="s">
        <v>6</v>
      </c>
      <c r="J3" s="37" t="s">
        <v>11</v>
      </c>
      <c r="K3" s="37" t="s">
        <v>12</v>
      </c>
    </row>
    <row r="4" spans="1:11" ht="25.15" customHeight="1" thickBot="1">
      <c r="A4" s="29" t="s">
        <v>21</v>
      </c>
      <c r="B4" s="29">
        <v>2008</v>
      </c>
      <c r="C4" s="30" t="s">
        <v>15</v>
      </c>
      <c r="D4" s="31">
        <v>35000000</v>
      </c>
      <c r="E4" s="31">
        <v>33294082</v>
      </c>
      <c r="F4" s="31">
        <v>333846</v>
      </c>
      <c r="G4" s="31">
        <v>12619578</v>
      </c>
      <c r="H4" s="31">
        <v>1705568</v>
      </c>
      <c r="I4" s="32">
        <v>2.9000000000000001E-2</v>
      </c>
      <c r="J4" s="31">
        <v>1.17</v>
      </c>
      <c r="K4" s="33">
        <v>44834</v>
      </c>
    </row>
    <row r="6" spans="1:11" ht="30" customHeight="1" thickBot="1">
      <c r="A6" s="15" t="s">
        <v>22</v>
      </c>
      <c r="B6" s="16"/>
      <c r="C6" s="16"/>
      <c r="D6" s="16"/>
    </row>
    <row r="7" spans="1:11" ht="25.15" customHeight="1" thickBot="1">
      <c r="A7" s="36" t="s">
        <v>33</v>
      </c>
      <c r="B7" s="36" t="s">
        <v>3</v>
      </c>
      <c r="C7" s="37" t="s">
        <v>8</v>
      </c>
      <c r="D7" s="37" t="s">
        <v>4</v>
      </c>
      <c r="E7" s="37" t="s">
        <v>17</v>
      </c>
      <c r="F7" s="37" t="s">
        <v>9</v>
      </c>
      <c r="G7" s="37" t="s">
        <v>18</v>
      </c>
      <c r="H7" s="37" t="s">
        <v>10</v>
      </c>
      <c r="I7" s="37" t="s">
        <v>6</v>
      </c>
      <c r="J7" s="37" t="s">
        <v>11</v>
      </c>
      <c r="K7" s="37" t="s">
        <v>12</v>
      </c>
    </row>
    <row r="8" spans="1:11" ht="25.15" customHeight="1" thickBot="1">
      <c r="A8" s="29" t="s">
        <v>23</v>
      </c>
      <c r="B8" s="29">
        <v>2019</v>
      </c>
      <c r="C8" s="30" t="s">
        <v>15</v>
      </c>
      <c r="D8" s="31">
        <v>50000000</v>
      </c>
      <c r="E8" s="31">
        <f>35327704.36-4168826.15</f>
        <v>31158878.210000001</v>
      </c>
      <c r="F8" s="31">
        <v>0</v>
      </c>
      <c r="G8" s="31">
        <v>30558072.879999999</v>
      </c>
      <c r="H8" s="31">
        <f>D8-E8</f>
        <v>18841121.789999999</v>
      </c>
      <c r="I8" s="32">
        <v>0.1938</v>
      </c>
      <c r="J8" s="31">
        <v>1.28</v>
      </c>
      <c r="K8" s="33">
        <v>44834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2B57-5D51-4276-9BC7-4A2AAE3C6DE3}">
  <sheetPr codeName="Sheet2"/>
  <dimension ref="A2:L9"/>
  <sheetViews>
    <sheetView zoomScale="80" zoomScaleNormal="80" workbookViewId="0">
      <selection activeCell="G20" sqref="G20"/>
    </sheetView>
  </sheetViews>
  <sheetFormatPr defaultColWidth="8.75" defaultRowHeight="18"/>
  <cols>
    <col min="1" max="1" width="39.375" style="14" bestFit="1" customWidth="1"/>
    <col min="2" max="2" width="13.625" style="14" bestFit="1" customWidth="1"/>
    <col min="3" max="3" width="9.75" style="14" bestFit="1" customWidth="1"/>
    <col min="4" max="4" width="22.75" style="14" bestFit="1" customWidth="1"/>
    <col min="5" max="5" width="21.25" style="14" bestFit="1" customWidth="1"/>
    <col min="6" max="6" width="12.375" style="14" bestFit="1" customWidth="1"/>
    <col min="7" max="7" width="10.25" style="14" bestFit="1" customWidth="1"/>
    <col min="8" max="8" width="9.875" style="14" bestFit="1" customWidth="1"/>
    <col min="9" max="9" width="12.625" style="14" bestFit="1" customWidth="1"/>
    <col min="10" max="10" width="14.375" style="14" bestFit="1" customWidth="1"/>
    <col min="11" max="11" width="10.75" style="14" bestFit="1" customWidth="1"/>
    <col min="12" max="12" width="10.125" style="14" bestFit="1" customWidth="1"/>
    <col min="13" max="16384" width="8.75" style="14"/>
  </cols>
  <sheetData>
    <row r="2" spans="1:12" ht="30" customHeight="1">
      <c r="A2" s="38" t="s">
        <v>0</v>
      </c>
      <c r="B2" s="39"/>
      <c r="C2" s="38" t="s">
        <v>1</v>
      </c>
      <c r="D2" s="39"/>
      <c r="E2" s="35" t="s">
        <v>5</v>
      </c>
      <c r="F2" s="40" t="s">
        <v>2</v>
      </c>
      <c r="G2" s="40"/>
      <c r="H2" s="40"/>
      <c r="I2" s="40"/>
      <c r="J2" s="40"/>
      <c r="K2" s="40"/>
      <c r="L2" s="18"/>
    </row>
    <row r="3" spans="1:12" s="19" customFormat="1" ht="25.15" customHeight="1">
      <c r="A3" s="20" t="s">
        <v>7</v>
      </c>
      <c r="B3" s="23" t="s">
        <v>3</v>
      </c>
      <c r="C3" s="23" t="s">
        <v>8</v>
      </c>
      <c r="D3" s="23" t="s">
        <v>4</v>
      </c>
      <c r="E3" s="23" t="s">
        <v>25</v>
      </c>
      <c r="F3" s="23" t="s">
        <v>27</v>
      </c>
      <c r="G3" s="23" t="s">
        <v>18</v>
      </c>
      <c r="H3" s="23" t="s">
        <v>26</v>
      </c>
      <c r="I3" s="23" t="s">
        <v>6</v>
      </c>
      <c r="J3" s="23" t="s">
        <v>11</v>
      </c>
      <c r="K3" s="23" t="s">
        <v>12</v>
      </c>
      <c r="L3" s="21">
        <v>1.3747320000000001</v>
      </c>
    </row>
    <row r="4" spans="1:12" s="19" customFormat="1" ht="25.15" customHeight="1">
      <c r="A4" s="34" t="s">
        <v>14</v>
      </c>
      <c r="B4" s="24">
        <v>2017</v>
      </c>
      <c r="C4" s="24" t="s">
        <v>15</v>
      </c>
      <c r="D4" s="25">
        <v>117000000</v>
      </c>
      <c r="E4" s="25">
        <v>93935900</v>
      </c>
      <c r="F4" s="25">
        <v>18780900</v>
      </c>
      <c r="G4" s="25">
        <v>98547950</v>
      </c>
      <c r="H4" s="25">
        <f>D4-E4</f>
        <v>23064100</v>
      </c>
      <c r="I4" s="26">
        <v>0.123</v>
      </c>
      <c r="J4" s="27">
        <v>1.25</v>
      </c>
      <c r="K4" s="28">
        <v>44834</v>
      </c>
      <c r="L4" s="22"/>
    </row>
    <row r="7" spans="1:12" ht="32.65" customHeight="1">
      <c r="A7" s="41"/>
      <c r="B7" s="42"/>
      <c r="C7" s="42"/>
    </row>
    <row r="8" spans="1:12" ht="19.5">
      <c r="A8" s="19"/>
      <c r="B8" s="19"/>
      <c r="C8" s="19"/>
    </row>
    <row r="9" spans="1:12" ht="19.5">
      <c r="A9" s="19"/>
      <c r="B9" s="19"/>
      <c r="C9" s="19"/>
    </row>
  </sheetData>
  <mergeCells count="4">
    <mergeCell ref="A2:B2"/>
    <mergeCell ref="C2:D2"/>
    <mergeCell ref="F2:K2"/>
    <mergeCell ref="A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92D050"/>
  </sheetPr>
  <dimension ref="A2:L9"/>
  <sheetViews>
    <sheetView zoomScale="80" zoomScaleNormal="80" workbookViewId="0">
      <selection activeCell="E11" sqref="E11"/>
    </sheetView>
  </sheetViews>
  <sheetFormatPr defaultRowHeight="13.5"/>
  <cols>
    <col min="1" max="1" width="39" bestFit="1" customWidth="1"/>
    <col min="2" max="2" width="13.375" bestFit="1" customWidth="1"/>
    <col min="3" max="3" width="9.75" bestFit="1" customWidth="1"/>
    <col min="4" max="4" width="22.5" bestFit="1" customWidth="1"/>
    <col min="5" max="5" width="21.25" bestFit="1" customWidth="1"/>
    <col min="6" max="6" width="18.125" bestFit="1" customWidth="1"/>
    <col min="7" max="7" width="12.375" bestFit="1" customWidth="1"/>
    <col min="8" max="8" width="24.5" bestFit="1" customWidth="1"/>
    <col min="9" max="9" width="12.5" bestFit="1" customWidth="1"/>
    <col min="10" max="10" width="14" bestFit="1" customWidth="1"/>
    <col min="11" max="11" width="10.625" bestFit="1" customWidth="1"/>
    <col min="12" max="12" width="14.125" bestFit="1" customWidth="1"/>
  </cols>
  <sheetData>
    <row r="2" spans="1:12" ht="30" customHeight="1">
      <c r="A2" s="38" t="s">
        <v>0</v>
      </c>
      <c r="B2" s="39"/>
      <c r="C2" s="38" t="s">
        <v>1</v>
      </c>
      <c r="D2" s="39"/>
      <c r="E2" s="35" t="s">
        <v>5</v>
      </c>
      <c r="F2" s="38" t="s">
        <v>2</v>
      </c>
      <c r="G2" s="43"/>
      <c r="H2" s="43"/>
      <c r="I2" s="43"/>
      <c r="J2" s="43"/>
      <c r="K2" s="39"/>
      <c r="L2" s="1"/>
    </row>
    <row r="3" spans="1:12" ht="25.15" customHeight="1">
      <c r="A3" s="20" t="s">
        <v>7</v>
      </c>
      <c r="B3" s="23" t="s">
        <v>3</v>
      </c>
      <c r="C3" s="23" t="s">
        <v>8</v>
      </c>
      <c r="D3" s="23" t="s">
        <v>4</v>
      </c>
      <c r="E3" s="23" t="s">
        <v>17</v>
      </c>
      <c r="F3" s="23" t="s">
        <v>9</v>
      </c>
      <c r="G3" s="23" t="s">
        <v>18</v>
      </c>
      <c r="H3" s="23" t="s">
        <v>10</v>
      </c>
      <c r="I3" s="23" t="s">
        <v>6</v>
      </c>
      <c r="J3" s="23" t="s">
        <v>11</v>
      </c>
      <c r="K3" s="23" t="s">
        <v>12</v>
      </c>
      <c r="L3" s="2"/>
    </row>
    <row r="4" spans="1:12" ht="25.15" customHeight="1">
      <c r="A4" s="34" t="s">
        <v>28</v>
      </c>
      <c r="B4" s="24">
        <v>2010</v>
      </c>
      <c r="C4" s="24" t="s">
        <v>13</v>
      </c>
      <c r="D4" s="24">
        <v>60000000</v>
      </c>
      <c r="E4" s="24">
        <v>34472544.990000002</v>
      </c>
      <c r="F4" s="24">
        <v>0</v>
      </c>
      <c r="G4" s="24">
        <v>36060743.549999997</v>
      </c>
      <c r="H4" s="24">
        <v>25527455.030000001</v>
      </c>
      <c r="I4" s="24">
        <v>-2.9000000000000001E-2</v>
      </c>
      <c r="J4" s="24">
        <v>1.21</v>
      </c>
      <c r="K4" s="24">
        <v>44834</v>
      </c>
      <c r="L4" s="2"/>
    </row>
    <row r="6" spans="1:12">
      <c r="A6" s="3"/>
      <c r="B6" s="4"/>
      <c r="C6" s="3"/>
    </row>
    <row r="7" spans="1:12" ht="40.15" customHeight="1">
      <c r="A7" s="44"/>
      <c r="B7" s="45"/>
      <c r="C7" s="45"/>
      <c r="D7" s="45"/>
      <c r="E7" s="45"/>
    </row>
    <row r="8" spans="1:12" ht="23.25">
      <c r="A8" s="10"/>
      <c r="B8" s="10"/>
      <c r="C8" s="10"/>
    </row>
    <row r="9" spans="1:12" ht="23.25">
      <c r="A9" s="10"/>
      <c r="B9" s="10"/>
      <c r="C9" s="10"/>
    </row>
  </sheetData>
  <mergeCells count="4">
    <mergeCell ref="A2:B2"/>
    <mergeCell ref="C2:D2"/>
    <mergeCell ref="F2:K2"/>
    <mergeCell ref="A7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0580E-8755-4636-AC9A-6A86A98DBCD6}">
  <sheetPr>
    <tabColor rgb="FF92D050"/>
  </sheetPr>
  <dimension ref="A1:H35"/>
  <sheetViews>
    <sheetView topLeftCell="A6" zoomScale="80" zoomScaleNormal="80" workbookViewId="0">
      <selection activeCell="T9" sqref="T9"/>
    </sheetView>
  </sheetViews>
  <sheetFormatPr defaultRowHeight="13.5"/>
  <sheetData>
    <row r="1" spans="1:6" ht="19.5">
      <c r="A1" s="34" t="s">
        <v>32</v>
      </c>
      <c r="B1" s="34"/>
      <c r="C1" s="34"/>
      <c r="D1" s="34"/>
      <c r="E1" s="34"/>
      <c r="F1" s="34"/>
    </row>
    <row r="35" spans="1:8" ht="23.25">
      <c r="A35" s="46"/>
      <c r="B35" s="47"/>
      <c r="C35" s="47"/>
      <c r="D35" s="47"/>
      <c r="E35" s="47"/>
      <c r="F35" s="47"/>
      <c r="G35" s="47"/>
      <c r="H35" s="47"/>
    </row>
  </sheetData>
  <mergeCells count="1">
    <mergeCell ref="A35:H3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215A-BF01-469E-92C9-C1423204BB57}">
  <sheetPr codeName="Sheet5">
    <tabColor rgb="FF92D050"/>
  </sheetPr>
  <dimension ref="B1:H48"/>
  <sheetViews>
    <sheetView topLeftCell="E1" zoomScale="80" zoomScaleNormal="80" workbookViewId="0">
      <selection activeCell="AB6" sqref="AB6"/>
    </sheetView>
  </sheetViews>
  <sheetFormatPr defaultColWidth="8.75" defaultRowHeight="13.5"/>
  <sheetData>
    <row r="1" ht="35.450000000000003" customHeight="1"/>
    <row r="48" spans="2:8" ht="25.9" customHeight="1">
      <c r="B48" s="46"/>
      <c r="C48" s="48"/>
      <c r="D48" s="48"/>
      <c r="E48" s="48"/>
      <c r="F48" s="48"/>
      <c r="G48" s="48"/>
      <c r="H48" s="48"/>
    </row>
  </sheetData>
  <mergeCells count="1">
    <mergeCell ref="B48:H4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92D050"/>
  </sheetPr>
  <dimension ref="A2:L19"/>
  <sheetViews>
    <sheetView zoomScale="80" zoomScaleNormal="80" workbookViewId="0">
      <selection activeCell="E23" sqref="E23"/>
    </sheetView>
  </sheetViews>
  <sheetFormatPr defaultColWidth="8.75" defaultRowHeight="12"/>
  <cols>
    <col min="1" max="1" width="48.875" style="5" bestFit="1" customWidth="1"/>
    <col min="2" max="2" width="13.25" style="5" bestFit="1" customWidth="1"/>
    <col min="3" max="3" width="9.75" style="5" bestFit="1" customWidth="1"/>
    <col min="4" max="4" width="22.5" style="5" bestFit="1" customWidth="1"/>
    <col min="5" max="5" width="15.25" style="5" bestFit="1" customWidth="1"/>
    <col min="6" max="6" width="18" style="5" bestFit="1" customWidth="1"/>
    <col min="7" max="7" width="9.875" style="5" bestFit="1" customWidth="1"/>
    <col min="8" max="8" width="24" style="5" bestFit="1" customWidth="1"/>
    <col min="9" max="9" width="12.5" style="5" bestFit="1" customWidth="1"/>
    <col min="10" max="10" width="13.875" style="5" bestFit="1" customWidth="1"/>
    <col min="11" max="11" width="10.625" style="5" bestFit="1" customWidth="1"/>
    <col min="12" max="16384" width="8.75" style="5"/>
  </cols>
  <sheetData>
    <row r="2" spans="1:12" ht="30" customHeight="1">
      <c r="A2" s="38" t="s">
        <v>0</v>
      </c>
      <c r="B2" s="39"/>
      <c r="C2" s="38" t="s">
        <v>1</v>
      </c>
      <c r="D2" s="39"/>
      <c r="E2" s="38" t="s">
        <v>5</v>
      </c>
      <c r="F2" s="43" t="s">
        <v>2</v>
      </c>
      <c r="G2" s="52"/>
      <c r="H2" s="52"/>
      <c r="I2" s="52"/>
      <c r="J2" s="52"/>
      <c r="K2" s="52"/>
      <c r="L2" s="6"/>
    </row>
    <row r="3" spans="1:12" ht="25.15" customHeight="1">
      <c r="A3" s="20" t="s">
        <v>7</v>
      </c>
      <c r="B3" s="20" t="s">
        <v>3</v>
      </c>
      <c r="C3" s="20" t="s">
        <v>8</v>
      </c>
      <c r="D3" s="20" t="s">
        <v>4</v>
      </c>
      <c r="E3" s="20" t="s">
        <v>17</v>
      </c>
      <c r="F3" s="20" t="s">
        <v>9</v>
      </c>
      <c r="G3" s="20" t="s">
        <v>18</v>
      </c>
      <c r="H3" s="20" t="s">
        <v>29</v>
      </c>
      <c r="I3" s="20" t="s">
        <v>6</v>
      </c>
      <c r="J3" s="20" t="s">
        <v>11</v>
      </c>
      <c r="K3" s="20" t="s">
        <v>12</v>
      </c>
      <c r="L3" s="7"/>
    </row>
    <row r="4" spans="1:12" ht="25.15" customHeight="1">
      <c r="A4" s="34" t="s">
        <v>16</v>
      </c>
      <c r="B4" s="24">
        <v>2018</v>
      </c>
      <c r="C4" s="24" t="s">
        <v>13</v>
      </c>
      <c r="D4" s="24">
        <v>42000000</v>
      </c>
      <c r="E4" s="24">
        <f>D4-H4</f>
        <v>33007801</v>
      </c>
      <c r="F4" s="24">
        <v>3293480</v>
      </c>
      <c r="G4" s="24">
        <v>39766382</v>
      </c>
      <c r="H4" s="24">
        <v>8992199</v>
      </c>
      <c r="I4" s="24">
        <v>0.111</v>
      </c>
      <c r="J4" s="24" t="s">
        <v>30</v>
      </c>
      <c r="K4" s="24">
        <v>44834</v>
      </c>
      <c r="L4" s="7"/>
    </row>
    <row r="5" spans="1:12" ht="25.15" customHeight="1">
      <c r="A5" s="34" t="s">
        <v>24</v>
      </c>
      <c r="B5" s="24">
        <v>2019</v>
      </c>
      <c r="C5" s="24" t="s">
        <v>13</v>
      </c>
      <c r="D5" s="24">
        <v>20000000</v>
      </c>
      <c r="E5" s="24">
        <f>D5-H5</f>
        <v>2986532</v>
      </c>
      <c r="F5" s="24">
        <v>0</v>
      </c>
      <c r="G5" s="24">
        <v>6077978</v>
      </c>
      <c r="H5" s="24">
        <v>17013468</v>
      </c>
      <c r="I5" s="24">
        <v>0.51</v>
      </c>
      <c r="J5" s="24" t="s">
        <v>31</v>
      </c>
      <c r="K5" s="24">
        <v>44834</v>
      </c>
    </row>
    <row r="8" spans="1:12" ht="25.15" customHeight="1">
      <c r="A8" s="51"/>
      <c r="B8" s="45"/>
      <c r="C8" s="45"/>
      <c r="D8" s="45"/>
      <c r="E8" s="45"/>
      <c r="F8" s="45"/>
      <c r="G8" s="45"/>
    </row>
    <row r="9" spans="1:12" ht="12.75">
      <c r="A9" s="49"/>
      <c r="B9" s="50"/>
      <c r="C9" s="50"/>
      <c r="D9" s="50"/>
      <c r="E9" s="50"/>
      <c r="F9" s="50"/>
      <c r="G9" s="11"/>
      <c r="H9" s="11"/>
    </row>
    <row r="10" spans="1:12">
      <c r="A10" s="50"/>
      <c r="B10" s="50"/>
      <c r="C10" s="50"/>
      <c r="D10" s="50"/>
      <c r="E10" s="50"/>
      <c r="F10" s="50"/>
    </row>
    <row r="11" spans="1:12">
      <c r="A11" s="50"/>
      <c r="B11" s="50"/>
      <c r="C11" s="50"/>
      <c r="D11" s="50"/>
      <c r="E11" s="50"/>
      <c r="F11" s="50"/>
    </row>
    <row r="12" spans="1:12">
      <c r="A12" s="45"/>
      <c r="B12" s="45"/>
      <c r="C12" s="45"/>
      <c r="D12" s="45"/>
      <c r="E12" s="45"/>
      <c r="F12" s="45"/>
    </row>
    <row r="13" spans="1:12">
      <c r="A13" s="9"/>
      <c r="D13" s="8"/>
      <c r="E13" s="8"/>
    </row>
    <row r="14" spans="1:12">
      <c r="A14" s="9"/>
      <c r="D14" s="8"/>
      <c r="E14" s="8"/>
    </row>
    <row r="15" spans="1:12">
      <c r="A15" s="9"/>
      <c r="B15" s="12"/>
      <c r="D15" s="8"/>
      <c r="E15" s="8"/>
    </row>
    <row r="16" spans="1:12">
      <c r="A16" s="9"/>
      <c r="B16" s="12"/>
      <c r="D16" s="8"/>
      <c r="E16" s="8"/>
    </row>
    <row r="17" spans="1:5">
      <c r="A17" s="9"/>
      <c r="C17" s="8"/>
      <c r="D17" s="8"/>
      <c r="E17" s="8"/>
    </row>
    <row r="18" spans="1:5">
      <c r="A18" s="9"/>
      <c r="D18" s="8"/>
      <c r="E18" s="8"/>
    </row>
    <row r="19" spans="1:5">
      <c r="A19" s="9"/>
      <c r="D19" s="8"/>
      <c r="E19" s="8"/>
    </row>
  </sheetData>
  <mergeCells count="5">
    <mergeCell ref="A2:B2"/>
    <mergeCell ref="C2:D2"/>
    <mergeCell ref="A9:F12"/>
    <mergeCell ref="A8:G8"/>
    <mergeCell ref="E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ac7371d7-d2a6-4a6b-9a85-4ddbe4091ee9</PresentationFormat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UBS Infrastructure 30 Sep 22</vt:lpstr>
      <vt:lpstr>Pantheon 30 Sep 22</vt:lpstr>
      <vt:lpstr>M&amp;G RED 30 Sep 22</vt:lpstr>
      <vt:lpstr>Adams Street 30 Sep 22</vt:lpstr>
      <vt:lpstr>HarbourVest 30 Sep 22</vt:lpstr>
      <vt:lpstr>Infracapital 30 Sep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2023-09-21T10:27:24Z</dcterms:created>
  <dcterms:modified xsi:type="dcterms:W3CDTF">2023-09-21T10:27:40Z</dcterms:modified>
</cp:coreProperties>
</file>